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4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8" i="1"/>
  <c r="H26" i="1"/>
  <c r="H25" i="1"/>
  <c r="H24" i="1"/>
  <c r="H18" i="1"/>
  <c r="H17" i="1"/>
  <c r="H14" i="1"/>
  <c r="H13" i="1"/>
  <c r="H12" i="1"/>
  <c r="H10" i="1"/>
  <c r="M35" i="1"/>
  <c r="L35" i="1"/>
  <c r="J27" i="1"/>
  <c r="H23" i="1"/>
  <c r="H22" i="1"/>
  <c r="J20" i="1"/>
  <c r="H19" i="1"/>
  <c r="H16" i="1"/>
  <c r="H11" i="1"/>
  <c r="I9" i="1"/>
  <c r="H9" i="1" l="1"/>
  <c r="H21" i="1"/>
  <c r="J15" i="1"/>
  <c r="J35" i="1" s="1"/>
  <c r="H15" i="1"/>
  <c r="G15" i="1"/>
  <c r="F15" i="1"/>
  <c r="I27" i="1" l="1"/>
  <c r="H29" i="1"/>
  <c r="H27" i="1" l="1"/>
  <c r="I35" i="1"/>
  <c r="F27" i="1"/>
  <c r="G27" i="1"/>
  <c r="G25" i="1"/>
  <c r="F25" i="1"/>
  <c r="K20" i="1" l="1"/>
  <c r="K35" i="1" l="1"/>
  <c r="H20" i="1"/>
  <c r="H35" i="1" s="1"/>
  <c r="E20" i="1"/>
  <c r="D20" i="1"/>
  <c r="E15" i="1"/>
  <c r="D15" i="1"/>
  <c r="E25" i="1" l="1"/>
  <c r="E27" i="1"/>
  <c r="B17" i="1"/>
  <c r="E35" i="1" l="1"/>
  <c r="B34" i="1"/>
  <c r="G9" i="1" l="1"/>
  <c r="G35" i="1" s="1"/>
  <c r="B33" i="1"/>
  <c r="B32" i="1" l="1"/>
  <c r="B31" i="1"/>
  <c r="C27" i="1"/>
  <c r="B18" i="1" l="1"/>
  <c r="B30" i="1" l="1"/>
  <c r="B28" i="1" l="1"/>
  <c r="B22" i="1" l="1"/>
  <c r="B21" i="1"/>
  <c r="B23" i="1"/>
  <c r="B20" i="1" l="1"/>
  <c r="B26" i="1" l="1"/>
  <c r="C9" i="1" l="1"/>
  <c r="C35" i="1" s="1"/>
  <c r="B12" i="1"/>
  <c r="D25" i="1" l="1"/>
  <c r="B10" i="1"/>
  <c r="B11" i="1"/>
  <c r="B25" i="1" l="1"/>
  <c r="B16" i="1" l="1"/>
  <c r="B15" i="1" s="1"/>
  <c r="F9" i="1" l="1"/>
  <c r="F35" i="1" s="1"/>
  <c r="D9" i="1" l="1"/>
  <c r="B9" i="1" l="1"/>
  <c r="B19" i="1"/>
  <c r="B24" i="1" l="1"/>
  <c r="B13" i="1" l="1"/>
  <c r="B14" i="1" l="1"/>
  <c r="B29" i="1" l="1"/>
  <c r="D27" i="1"/>
  <c r="D35" i="1" s="1"/>
  <c r="B27" i="1" l="1"/>
  <c r="B35" i="1" s="1"/>
</calcChain>
</file>

<file path=xl/sharedStrings.xml><?xml version="1.0" encoding="utf-8"?>
<sst xmlns="http://schemas.openxmlformats.org/spreadsheetml/2006/main" count="43" uniqueCount="38">
  <si>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</si>
  <si>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</si>
  <si>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</si>
  <si>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</si>
  <si>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</si>
  <si>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</si>
  <si>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</si>
  <si>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</si>
  <si>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</si>
  <si>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</si>
  <si>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</si>
  <si>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</si>
  <si>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</si>
  <si>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</si>
  <si>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</si>
  <si>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</si>
  <si>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</si>
  <si>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</si>
  <si>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</si>
  <si>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</si>
  <si>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</si>
  <si>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</si>
  <si>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</si>
  <si>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</si>
  <si>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</si>
  <si>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</si>
  <si>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</si>
  <si>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</si>
  <si>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</si>
  <si>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</si>
  <si>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</si>
  <si>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</si>
  <si>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</si>
  <si>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</si>
  <si>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</si>
  <si>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СН I</t>
  </si>
  <si>
    <t>СН II</t>
  </si>
  <si>
    <r>
      <t xml:space="preserve">Полезный отпуск электроэнергии и мощности по тарифным группам в разрезе территориальных сетевых организаций за </t>
    </r>
    <r>
      <rPr>
        <b/>
        <i/>
        <sz val="12"/>
        <color rgb="FFFF0000"/>
        <rFont val="Times New Roman"/>
        <family val="1"/>
        <charset val="204"/>
      </rPr>
      <t>январь</t>
    </r>
    <r>
      <rPr>
        <b/>
        <i/>
        <sz val="12"/>
        <color theme="1"/>
        <rFont val="Times New Roman"/>
        <family val="1"/>
        <charset val="204"/>
      </rPr>
      <t xml:space="preserve"> 2024г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</si>
</sst>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 applyProtection="1">
      <alignment horizontal="center"/>
      <protection locked="0"/>
    </xf>
    <xf numFmtId="165" fontId="37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topLeftCell="A13" zoomScale="70" zoomScaleNormal="70" workbookViewId="0">
      <selection activeCell="F34" sqref="F34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2" t="s">
        <v>37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7" t="s">
        <v>4</v>
      </c>
      <c r="B5" s="127"/>
      <c r="C5" s="127"/>
      <c r="D5" s="127"/>
      <c r="E5" s="127"/>
      <c r="F5" s="127"/>
      <c r="G5" s="127"/>
      <c r="H5" s="127"/>
      <c r="I5" s="128"/>
      <c r="J5" s="128"/>
      <c r="K5" s="128"/>
      <c r="L5" s="128"/>
      <c r="M5" s="128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9" t="s">
        <v>6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5" t="s">
        <v>3</v>
      </c>
      <c r="B7" s="123" t="s">
        <v>15</v>
      </c>
      <c r="C7" s="120"/>
      <c r="D7" s="120"/>
      <c r="E7" s="120"/>
      <c r="F7" s="120"/>
      <c r="G7" s="121"/>
      <c r="H7" s="123" t="s">
        <v>16</v>
      </c>
      <c r="I7" s="120"/>
      <c r="J7" s="120"/>
      <c r="K7" s="120"/>
      <c r="L7" s="120"/>
      <c r="M7" s="121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6"/>
      <c r="B8" s="124"/>
      <c r="C8" s="9" t="s">
        <v>5</v>
      </c>
      <c r="D8" s="9" t="s">
        <v>0</v>
      </c>
      <c r="E8" s="9" t="s">
        <v>35</v>
      </c>
      <c r="F8" s="9" t="s">
        <v>36</v>
      </c>
      <c r="G8" s="9" t="s">
        <v>1</v>
      </c>
      <c r="H8" s="124"/>
      <c r="I8" s="9" t="s">
        <v>5</v>
      </c>
      <c r="J8" s="9" t="s">
        <v>0</v>
      </c>
      <c r="K8" s="9" t="s">
        <v>35</v>
      </c>
      <c r="L8" s="9" t="s">
        <v>36</v>
      </c>
      <c r="M8" s="9" t="s">
        <v>1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1" t="s">
        <v>21</v>
      </c>
      <c r="B9" s="116">
        <f>SUM(C9:G9)</f>
        <v>19723.024999999998</v>
      </c>
      <c r="C9" s="105">
        <f>C10+C11</f>
        <v>9984.6119999999992</v>
      </c>
      <c r="D9" s="105">
        <f t="shared" ref="D9:I9" si="0">D10+D11</f>
        <v>7979.7150000000001</v>
      </c>
      <c r="E9" s="105"/>
      <c r="F9" s="105">
        <f t="shared" si="0"/>
        <v>1740.5</v>
      </c>
      <c r="G9" s="105">
        <f t="shared" si="0"/>
        <v>18.198</v>
      </c>
      <c r="H9" s="116">
        <f>SUM(I9:M9)</f>
        <v>16.366</v>
      </c>
      <c r="I9" s="105">
        <f t="shared" si="0"/>
        <v>16.366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9" t="s">
        <v>22</v>
      </c>
      <c r="B10" s="109">
        <f>SUM(C10:G10)</f>
        <v>2696.7510000000002</v>
      </c>
      <c r="C10" s="113">
        <v>1568.248</v>
      </c>
      <c r="D10" s="113">
        <v>1128.5029999999999</v>
      </c>
      <c r="E10" s="114"/>
      <c r="F10" s="114"/>
      <c r="G10" s="114"/>
      <c r="H10" s="109">
        <f>SUM(I10:M10)</f>
        <v>3.274</v>
      </c>
      <c r="I10" s="115">
        <v>3.274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30" t="s">
        <v>23</v>
      </c>
      <c r="B11" s="109">
        <f t="shared" ref="B11:B24" si="1">SUM(C11:G11)</f>
        <v>17026.274000000001</v>
      </c>
      <c r="C11" s="88">
        <v>8416.3639999999996</v>
      </c>
      <c r="D11" s="88">
        <v>6851.2120000000004</v>
      </c>
      <c r="E11" s="88"/>
      <c r="F11" s="88">
        <v>1740.5</v>
      </c>
      <c r="G11" s="88">
        <v>18.198</v>
      </c>
      <c r="H11" s="109">
        <f t="shared" ref="H11:H24" si="2">SUM(I11:M11)</f>
        <v>13.092000000000001</v>
      </c>
      <c r="I11" s="88">
        <v>13.092000000000001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9</v>
      </c>
      <c r="B12" s="110">
        <f>SUM(C12:G12)</f>
        <v>5505.8910000000005</v>
      </c>
      <c r="C12" s="92"/>
      <c r="D12" s="92">
        <v>4798.9920000000002</v>
      </c>
      <c r="E12" s="92">
        <v>706.899</v>
      </c>
      <c r="F12" s="92"/>
      <c r="G12" s="92"/>
      <c r="H12" s="110">
        <f>SUM(I12:M12)</f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10</v>
      </c>
      <c r="B13" s="110">
        <f t="shared" si="1"/>
        <v>17.776</v>
      </c>
      <c r="C13" s="92"/>
      <c r="D13" s="95"/>
      <c r="E13" s="95"/>
      <c r="F13" s="95">
        <v>17.776</v>
      </c>
      <c r="G13" s="92"/>
      <c r="H13" s="110">
        <f t="shared" si="2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11</v>
      </c>
      <c r="B14" s="110">
        <f t="shared" si="1"/>
        <v>686.73</v>
      </c>
      <c r="C14" s="92"/>
      <c r="D14" s="95">
        <v>686.73</v>
      </c>
      <c r="E14" s="95">
        <v>0</v>
      </c>
      <c r="F14" s="95"/>
      <c r="G14" s="92"/>
      <c r="H14" s="110">
        <f t="shared" si="2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5" x14ac:dyDescent="0.3">
      <c r="A15" s="48" t="s">
        <v>12</v>
      </c>
      <c r="B15" s="110">
        <f>SUM(B16:B17)</f>
        <v>97142.703000000009</v>
      </c>
      <c r="C15" s="95"/>
      <c r="D15" s="95">
        <f>SUM(D16:D17)</f>
        <v>95786.441000000006</v>
      </c>
      <c r="E15" s="95">
        <f t="shared" ref="E15:G15" si="3">SUM(E16:E17)</f>
        <v>65.352000000000004</v>
      </c>
      <c r="F15" s="95">
        <f t="shared" si="3"/>
        <v>1288.0039999999999</v>
      </c>
      <c r="G15" s="95">
        <f t="shared" si="3"/>
        <v>2.9060000000000001</v>
      </c>
      <c r="H15" s="110">
        <f>SUM(H16:H17)</f>
        <v>104.996</v>
      </c>
      <c r="I15" s="95"/>
      <c r="J15" s="95">
        <f t="shared" ref="J15" si="4">SUM(J16:J17)</f>
        <v>104.996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5" outlineLevel="1" x14ac:dyDescent="0.3">
      <c r="A16" s="40" t="s">
        <v>24</v>
      </c>
      <c r="B16" s="110">
        <f>SUM(C16:G16)</f>
        <v>71856.558000000005</v>
      </c>
      <c r="C16" s="92"/>
      <c r="D16" s="117">
        <v>71856.558000000005</v>
      </c>
      <c r="E16" s="117"/>
      <c r="F16" s="117"/>
      <c r="G16" s="117"/>
      <c r="H16" s="110">
        <f>SUM(I16:M16)</f>
        <v>104.996</v>
      </c>
      <c r="I16" s="92"/>
      <c r="J16" s="118">
        <v>104.996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40" t="s">
        <v>25</v>
      </c>
      <c r="B17" s="110">
        <f>D17+E17+F17+G17</f>
        <v>25286.145</v>
      </c>
      <c r="C17" s="92"/>
      <c r="D17" s="117">
        <v>23929.883000000002</v>
      </c>
      <c r="E17" s="117">
        <v>65.352000000000004</v>
      </c>
      <c r="F17" s="117">
        <v>1288.0039999999999</v>
      </c>
      <c r="G17" s="117">
        <v>2.9060000000000001</v>
      </c>
      <c r="H17" s="110">
        <f>J17+K17+L17+M17</f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8" t="s">
        <v>30</v>
      </c>
      <c r="B18" s="110">
        <f>SUM(C18:G18)</f>
        <v>0</v>
      </c>
      <c r="C18" s="92"/>
      <c r="D18" s="92"/>
      <c r="E18" s="92">
        <v>0</v>
      </c>
      <c r="F18" s="92"/>
      <c r="G18" s="92"/>
      <c r="H18" s="110">
        <f>SUM(I18:M18)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5" collapsed="1" x14ac:dyDescent="0.3">
      <c r="A19" s="7" t="s">
        <v>13</v>
      </c>
      <c r="B19" s="110">
        <f>SUM(C19:G19)</f>
        <v>22464.147000000001</v>
      </c>
      <c r="C19" s="92"/>
      <c r="D19" s="92">
        <v>22464.147000000001</v>
      </c>
      <c r="E19" s="92"/>
      <c r="F19" s="92"/>
      <c r="G19" s="92"/>
      <c r="H19" s="110">
        <f>SUM(I19:M19)</f>
        <v>36.630000000000003</v>
      </c>
      <c r="I19" s="92"/>
      <c r="J19" s="92">
        <v>36.630000000000003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5" x14ac:dyDescent="0.3">
      <c r="A20" s="7" t="s">
        <v>14</v>
      </c>
      <c r="B20" s="110">
        <f>SUM(C20:G20)</f>
        <v>21876.608999999997</v>
      </c>
      <c r="C20" s="92"/>
      <c r="D20" s="92">
        <f>SUM(D21:D23)</f>
        <v>19652.170999999998</v>
      </c>
      <c r="E20" s="92">
        <f>SUM(E21:E23)</f>
        <v>2224.4380000000001</v>
      </c>
      <c r="F20" s="92"/>
      <c r="G20" s="92"/>
      <c r="H20" s="110">
        <f>SUM(I20:M20)</f>
        <v>35.003</v>
      </c>
      <c r="I20" s="92"/>
      <c r="J20" s="92">
        <f>SUM(J21:J23)</f>
        <v>30.731000000000002</v>
      </c>
      <c r="K20" s="92">
        <f>SUM(K21:K23)</f>
        <v>4.2720000000000002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26</v>
      </c>
      <c r="B21" s="110">
        <f>SUM(C21:G21)</f>
        <v>19652.170999999998</v>
      </c>
      <c r="C21" s="92"/>
      <c r="D21" s="117">
        <v>19652.170999999998</v>
      </c>
      <c r="E21" s="117"/>
      <c r="F21" s="92"/>
      <c r="G21" s="92"/>
      <c r="H21" s="110">
        <f>SUM(I21:M21)</f>
        <v>30.731000000000002</v>
      </c>
      <c r="I21" s="92"/>
      <c r="J21" s="117">
        <v>30.731000000000002</v>
      </c>
      <c r="K21" s="94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28</v>
      </c>
      <c r="B22" s="110">
        <f>SUM(C22:G22)</f>
        <v>1995.1179999999999</v>
      </c>
      <c r="C22" s="92"/>
      <c r="D22" s="104"/>
      <c r="E22" s="117">
        <v>1995.1179999999999</v>
      </c>
      <c r="F22" s="92"/>
      <c r="G22" s="92"/>
      <c r="H22" s="110">
        <f>SUM(I22:M22)</f>
        <v>3.798</v>
      </c>
      <c r="I22" s="92"/>
      <c r="J22" s="103"/>
      <c r="K22" s="117">
        <v>3.798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27</v>
      </c>
      <c r="B23" s="110">
        <f t="shared" si="1"/>
        <v>229.32</v>
      </c>
      <c r="C23" s="92"/>
      <c r="D23" s="104"/>
      <c r="E23" s="117">
        <v>229.32</v>
      </c>
      <c r="F23" s="92"/>
      <c r="G23" s="92"/>
      <c r="H23" s="110">
        <f t="shared" si="2"/>
        <v>0.47399999999999998</v>
      </c>
      <c r="I23" s="92"/>
      <c r="J23" s="103"/>
      <c r="K23" s="117">
        <v>0.47399999999999998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17</v>
      </c>
      <c r="B24" s="110">
        <f t="shared" si="1"/>
        <v>68.829000000000008</v>
      </c>
      <c r="C24" s="92"/>
      <c r="D24" s="92"/>
      <c r="E24" s="92"/>
      <c r="F24" s="92">
        <v>52.237000000000002</v>
      </c>
      <c r="G24" s="92">
        <v>16.591999999999999</v>
      </c>
      <c r="H24" s="110">
        <f t="shared" si="2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18</v>
      </c>
      <c r="B25" s="111">
        <f>SUM(C25:G25)</f>
        <v>32566.800000000003</v>
      </c>
      <c r="C25" s="92"/>
      <c r="D25" s="92">
        <f>SUM(D26:D26)</f>
        <v>17903.688000000002</v>
      </c>
      <c r="E25" s="92">
        <f>SUM(E26)</f>
        <v>11219.416999999999</v>
      </c>
      <c r="F25" s="92">
        <f>F26</f>
        <v>3437.7909999999997</v>
      </c>
      <c r="G25" s="92">
        <f>G26</f>
        <v>5.9039999999999999</v>
      </c>
      <c r="H25" s="111">
        <f>SUM(I25:M25)</f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8</v>
      </c>
      <c r="B26" s="112">
        <f>SUM(C26:G26)</f>
        <v>32566.800000000003</v>
      </c>
      <c r="C26" s="84"/>
      <c r="D26" s="88">
        <v>17903.688000000002</v>
      </c>
      <c r="E26" s="88">
        <v>11219.416999999999</v>
      </c>
      <c r="F26" s="88">
        <v>3437.7909999999997</v>
      </c>
      <c r="G26" s="88">
        <v>5.9039999999999999</v>
      </c>
      <c r="H26" s="112">
        <f>SUM(I26:M26)</f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7</v>
      </c>
      <c r="B27" s="110">
        <f>SUM(C27:G27)</f>
        <v>72866.39899999999</v>
      </c>
      <c r="C27" s="92">
        <f>SUM(C28:C29)</f>
        <v>0</v>
      </c>
      <c r="D27" s="92">
        <f>SUM(D28:D29)</f>
        <v>71083.929999999993</v>
      </c>
      <c r="E27" s="92">
        <f>SUM(E28:E29)</f>
        <v>548.32399999999996</v>
      </c>
      <c r="F27" s="92">
        <f t="shared" ref="F27:J27" si="5">SUM(F28:F29)</f>
        <v>1234.1450000000002</v>
      </c>
      <c r="G27" s="92">
        <f t="shared" si="5"/>
        <v>0</v>
      </c>
      <c r="H27" s="110">
        <f>SUM(I27:M27)</f>
        <v>86.662999999999997</v>
      </c>
      <c r="I27" s="92">
        <f t="shared" si="5"/>
        <v>0</v>
      </c>
      <c r="J27" s="92">
        <f t="shared" si="5"/>
        <v>86.662999999999997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19</v>
      </c>
      <c r="B28" s="110">
        <f t="shared" ref="B28:B34" si="6">SUM(C28:G28)</f>
        <v>4992.7449999999999</v>
      </c>
      <c r="C28" s="88"/>
      <c r="D28" s="88">
        <v>4992.7449999999999</v>
      </c>
      <c r="E28" s="88"/>
      <c r="F28" s="88"/>
      <c r="G28" s="88"/>
      <c r="H28" s="110">
        <f t="shared" ref="H28:H34" si="7">SUM(I28:M28)</f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20</v>
      </c>
      <c r="B29" s="110">
        <f t="shared" si="6"/>
        <v>67873.653999999995</v>
      </c>
      <c r="C29" s="88"/>
      <c r="D29" s="108">
        <v>66091.184999999998</v>
      </c>
      <c r="E29" s="88">
        <v>548.32399999999996</v>
      </c>
      <c r="F29" s="88">
        <v>1234.1450000000002</v>
      </c>
      <c r="G29" s="88"/>
      <c r="H29" s="110">
        <f t="shared" si="7"/>
        <v>88.155000000000001</v>
      </c>
      <c r="I29" s="88"/>
      <c r="J29" s="88">
        <v>86.662999999999997</v>
      </c>
      <c r="K29" s="90"/>
      <c r="L29" s="91">
        <v>1.492</v>
      </c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29</v>
      </c>
      <c r="B30" s="110">
        <f t="shared" si="6"/>
        <v>287.44499999999999</v>
      </c>
      <c r="C30" s="88"/>
      <c r="D30" s="92">
        <v>287.44499999999999</v>
      </c>
      <c r="E30" s="88"/>
      <c r="F30" s="88"/>
      <c r="G30" s="88"/>
      <c r="H30" s="110">
        <f t="shared" si="7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31</v>
      </c>
      <c r="B31" s="110">
        <f t="shared" si="6"/>
        <v>2710.5250000000001</v>
      </c>
      <c r="C31" s="88"/>
      <c r="D31" s="92">
        <v>2710.5250000000001</v>
      </c>
      <c r="E31" s="88"/>
      <c r="F31" s="88"/>
      <c r="G31" s="88"/>
      <c r="H31" s="110">
        <f t="shared" si="7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32</v>
      </c>
      <c r="B32" s="110">
        <f t="shared" si="6"/>
        <v>972.17600000000004</v>
      </c>
      <c r="C32" s="88"/>
      <c r="D32" s="92">
        <v>972.17600000000004</v>
      </c>
      <c r="E32" s="88"/>
      <c r="F32" s="88"/>
      <c r="G32" s="88"/>
      <c r="H32" s="110">
        <f t="shared" si="7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33</v>
      </c>
      <c r="B33" s="110">
        <f t="shared" si="6"/>
        <v>2582.511</v>
      </c>
      <c r="C33" s="88"/>
      <c r="D33" s="92">
        <v>2582.511</v>
      </c>
      <c r="E33" s="88"/>
      <c r="F33" s="88"/>
      <c r="G33" s="88"/>
      <c r="H33" s="110">
        <f t="shared" si="7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34</v>
      </c>
      <c r="B34" s="110">
        <f t="shared" si="6"/>
        <v>3898.2870000000003</v>
      </c>
      <c r="C34" s="88"/>
      <c r="D34" s="92">
        <v>3885.3690000000001</v>
      </c>
      <c r="E34" s="88"/>
      <c r="F34" s="119">
        <v>12.917999999999999</v>
      </c>
      <c r="G34" s="88"/>
      <c r="H34" s="110">
        <f t="shared" si="7"/>
        <v>0</v>
      </c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2</v>
      </c>
      <c r="B35" s="107">
        <f t="shared" ref="B35:M35" si="8">SUM(B9:B34)-B9-B15-B20-B25-B27</f>
        <v>283369.853</v>
      </c>
      <c r="C35" s="107">
        <f t="shared" si="8"/>
        <v>9984.6119999999992</v>
      </c>
      <c r="D35" s="107">
        <f t="shared" si="8"/>
        <v>250793.84000000003</v>
      </c>
      <c r="E35" s="107">
        <f t="shared" si="8"/>
        <v>14764.430000000002</v>
      </c>
      <c r="F35" s="107">
        <f t="shared" si="8"/>
        <v>7783.371000000001</v>
      </c>
      <c r="G35" s="107">
        <f t="shared" si="8"/>
        <v>43.599999999999994</v>
      </c>
      <c r="H35" s="107">
        <f t="shared" si="8"/>
        <v>281.15000000000003</v>
      </c>
      <c r="I35" s="107">
        <f t="shared" si="8"/>
        <v>16.366</v>
      </c>
      <c r="J35" s="107">
        <f t="shared" si="8"/>
        <v>259.02000000000004</v>
      </c>
      <c r="K35" s="107">
        <f t="shared" si="8"/>
        <v>4.2720000000000002</v>
      </c>
      <c r="L35" s="107">
        <f t="shared" si="8"/>
        <v>1.492</v>
      </c>
      <c r="M35" s="107">
        <f t="shared" si="8"/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7" x14ac:dyDescent="0.35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65" x14ac:dyDescent="0.3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65" x14ac:dyDescent="0.3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65" x14ac:dyDescent="0.3">
      <c r="A50" s="68"/>
      <c r="B50" s="59"/>
      <c r="C50" s="60"/>
      <c r="D50" s="61"/>
      <c r="E50" s="62"/>
    </row>
    <row r="51" spans="1:13" ht="15.65" x14ac:dyDescent="0.3">
      <c r="A51" s="68"/>
      <c r="B51" s="59"/>
      <c r="C51" s="46"/>
      <c r="D51" s="63"/>
      <c r="E51" s="58"/>
    </row>
    <row r="52" spans="1:13" ht="15.65" x14ac:dyDescent="0.3">
      <c r="A52" s="24"/>
      <c r="B52" s="22"/>
      <c r="C52" s="46"/>
      <c r="D52" s="61"/>
      <c r="E52" s="52"/>
    </row>
    <row r="53" spans="1:13" ht="15.65" x14ac:dyDescent="0.3">
      <c r="A53" s="47"/>
      <c r="B53" s="22"/>
      <c r="C53" s="46"/>
      <c r="D53" s="27"/>
      <c r="E53" s="64"/>
    </row>
    <row r="54" spans="1:13" ht="15.65" x14ac:dyDescent="0.3">
      <c r="A54" s="69"/>
      <c r="B54" s="65"/>
      <c r="C54" s="46"/>
      <c r="D54" s="53"/>
      <c r="E54" s="64"/>
    </row>
    <row r="55" spans="1:13" ht="15.65" x14ac:dyDescent="0.3">
      <c r="A55" s="24"/>
      <c r="B55" s="56"/>
      <c r="C55" s="46"/>
      <c r="D55" s="53"/>
      <c r="E55" s="23"/>
    </row>
    <row r="56" spans="1:13" ht="15.65" x14ac:dyDescent="0.3">
      <c r="A56" s="39"/>
      <c r="B56" s="39"/>
      <c r="C56" s="46"/>
      <c r="D56" s="27"/>
      <c r="E56" s="23"/>
      <c r="F56" s="39"/>
    </row>
    <row r="57" spans="1:13" ht="15.65" x14ac:dyDescent="0.3">
      <c r="A57" s="25"/>
      <c r="B57" s="39"/>
      <c r="C57" s="46"/>
      <c r="D57" s="66"/>
      <c r="E57" s="23"/>
      <c r="F57" s="39"/>
    </row>
    <row r="58" spans="1:13" ht="15.65" x14ac:dyDescent="0.3">
      <c r="A58" s="25"/>
      <c r="B58" s="39"/>
      <c r="C58" s="51"/>
      <c r="D58" s="53"/>
      <c r="E58" s="58"/>
      <c r="F58" s="39"/>
    </row>
    <row r="59" spans="1:13" x14ac:dyDescent="0.3">
      <c r="A59" s="25"/>
      <c r="B59" s="39"/>
      <c r="C59" s="39"/>
      <c r="D59" s="39"/>
      <c r="E59" s="39"/>
      <c r="F59" s="39"/>
    </row>
    <row r="60" spans="1:13" x14ac:dyDescent="0.3">
      <c r="A60" s="25"/>
      <c r="B60" s="39"/>
      <c r="C60" s="39"/>
      <c r="D60" s="39"/>
      <c r="E60" s="39"/>
      <c r="F60" s="39"/>
    </row>
    <row r="61" spans="1:13" x14ac:dyDescent="0.3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2024-04-23T05:09:40Z</dcterms:modified>
</cp:coreProperties>
</file>